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 activeTab="1"/>
  </bookViews>
  <sheets>
    <sheet name="Лист1 (2)" sheetId="4" r:id="rId1"/>
    <sheet name="Лист1" sheetId="1" r:id="rId2"/>
    <sheet name="Лист2" sheetId="2" r:id="rId3"/>
    <sheet name="Лист3" sheetId="3" r:id="rId4"/>
  </sheets>
  <definedNames>
    <definedName name="_xlnm.Print_Area" localSheetId="1">Лист1!$A$1:$J$55</definedName>
    <definedName name="_xlnm.Print_Area" localSheetId="0">'Лист1 (2)'!$A$1:$F$39</definedName>
  </definedNames>
  <calcPr calcId="144525"/>
</workbook>
</file>

<file path=xl/calcChain.xml><?xml version="1.0" encoding="utf-8"?>
<calcChain xmlns="http://schemas.openxmlformats.org/spreadsheetml/2006/main">
  <c r="F38" i="4" l="1"/>
  <c r="E35" i="4"/>
  <c r="E34" i="4"/>
  <c r="E33" i="4"/>
  <c r="E32" i="4"/>
  <c r="E31" i="4"/>
  <c r="E30" i="4"/>
  <c r="C29" i="4"/>
  <c r="E28" i="4"/>
  <c r="E27" i="4"/>
  <c r="E26" i="4"/>
  <c r="E25" i="4"/>
  <c r="C24" i="4"/>
  <c r="E23" i="4"/>
  <c r="E22" i="4"/>
  <c r="E21" i="4"/>
  <c r="E20" i="4"/>
  <c r="E19" i="4"/>
  <c r="E18" i="4"/>
  <c r="E17" i="4"/>
  <c r="E16" i="4"/>
  <c r="C15" i="4"/>
  <c r="E14" i="4"/>
  <c r="E13" i="4"/>
  <c r="E12" i="4"/>
  <c r="E11" i="4"/>
  <c r="E10" i="4"/>
  <c r="E9" i="4"/>
  <c r="C8" i="4"/>
  <c r="E24" i="4" l="1"/>
  <c r="C36" i="4"/>
  <c r="C37" i="4" s="1"/>
  <c r="C38" i="4" s="1"/>
  <c r="E15" i="4"/>
  <c r="E29" i="4"/>
  <c r="E8" i="4"/>
  <c r="G48" i="1"/>
  <c r="E36" i="4" l="1"/>
  <c r="E37" i="4" s="1"/>
  <c r="E38" i="4" s="1"/>
  <c r="C18" i="1"/>
  <c r="E19" i="1"/>
  <c r="E20" i="1"/>
  <c r="E21" i="1"/>
  <c r="E22" i="1"/>
  <c r="E23" i="1"/>
  <c r="E24" i="1"/>
  <c r="C25" i="1"/>
  <c r="E26" i="1"/>
  <c r="E27" i="1"/>
  <c r="E28" i="1"/>
  <c r="E29" i="1"/>
  <c r="E30" i="1"/>
  <c r="E31" i="1"/>
  <c r="E32" i="1"/>
  <c r="E33" i="1"/>
  <c r="C34" i="1"/>
  <c r="E35" i="1"/>
  <c r="E36" i="1"/>
  <c r="E37" i="1"/>
  <c r="E38" i="1"/>
  <c r="C39" i="1"/>
  <c r="E40" i="1"/>
  <c r="E41" i="1"/>
  <c r="E42" i="1"/>
  <c r="E43" i="1"/>
  <c r="E44" i="1"/>
  <c r="E45" i="1"/>
  <c r="C46" i="1" l="1"/>
  <c r="C47" i="1" s="1"/>
  <c r="C48" i="1" s="1"/>
  <c r="E34" i="1"/>
  <c r="E18" i="1"/>
  <c r="E39" i="1"/>
  <c r="E25" i="1"/>
  <c r="E46" i="1" l="1"/>
  <c r="E47" i="1" s="1"/>
  <c r="E48" i="1" s="1"/>
</calcChain>
</file>

<file path=xl/comments1.xml><?xml version="1.0" encoding="utf-8"?>
<comments xmlns="http://schemas.openxmlformats.org/spreadsheetml/2006/main">
  <authors>
    <author>Dikoff</author>
  </authors>
  <commentList>
    <comment ref="A38" authorId="0">
      <text>
        <r>
          <rPr>
            <b/>
            <sz val="9"/>
            <color indexed="81"/>
            <rFont val="Tahoma"/>
            <family val="2"/>
            <charset val="204"/>
          </rPr>
          <t>Dikoff: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Dikoff</author>
  </authors>
  <commentList>
    <comment ref="A48" authorId="0">
      <text>
        <r>
          <rPr>
            <b/>
            <sz val="9"/>
            <color indexed="81"/>
            <rFont val="Tahoma"/>
            <family val="2"/>
            <charset val="204"/>
          </rPr>
          <t>Dikoff: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<sst xmlns="http://schemas.openxmlformats.org/spreadsheetml/2006/main" count="128" uniqueCount="50">
  <si>
    <t>Утвърдил:</t>
  </si>
  <si>
    <t>Приложение №1</t>
  </si>
  <si>
    <t>/ Мустафа Караахмед/</t>
  </si>
  <si>
    <t>О Б Щ И Н А   Б О Р И Н О</t>
  </si>
  <si>
    <t>Г Р А Ф И К</t>
  </si>
  <si>
    <t>Обект №  /Отдел/Подотдел/Сортимент</t>
  </si>
  <si>
    <t>Количество, куб.м</t>
  </si>
  <si>
    <t>Обща цена за продажба на сечище, без ДДС                   /к.3*к.7/</t>
  </si>
  <si>
    <t>Цена на тръжната докумен-тация, без ДДС</t>
  </si>
  <si>
    <r>
      <t xml:space="preserve">Размер на </t>
    </r>
    <r>
      <rPr>
        <b/>
        <sz val="9"/>
        <rFont val="Arial"/>
        <family val="2"/>
        <charset val="204"/>
      </rPr>
      <t>гаранцията за участие</t>
    </r>
    <r>
      <rPr>
        <sz val="9"/>
        <rFont val="Arial"/>
        <family val="2"/>
        <charset val="204"/>
      </rPr>
      <t xml:space="preserve"> в процедурата                 /5% от цената в колона 8/</t>
    </r>
  </si>
  <si>
    <t>Вид на процедурата</t>
  </si>
  <si>
    <t>Дата и час на провеждане на процедурата</t>
  </si>
  <si>
    <t>лв./куб.м.</t>
  </si>
  <si>
    <t>лв.</t>
  </si>
  <si>
    <t>Едра</t>
  </si>
  <si>
    <t xml:space="preserve">Ia клас трупи с dт.к. над  50 см. </t>
  </si>
  <si>
    <t>см</t>
  </si>
  <si>
    <t>бб</t>
  </si>
  <si>
    <t xml:space="preserve">I клас трупи с dт.к. над 30 см.  </t>
  </si>
  <si>
    <t>II клас трупи с dт.к. от 18 до 29 см.</t>
  </si>
  <si>
    <t xml:space="preserve">Средна </t>
  </si>
  <si>
    <t xml:space="preserve">III клас тънки трупи с dт.к. от 15 до 17 см. </t>
  </si>
  <si>
    <t xml:space="preserve">IV клас гредис dт.к от 11 до 14 см. </t>
  </si>
  <si>
    <t>V клас от 8 до 10 см.</t>
  </si>
  <si>
    <t>Технолог. дървесина от средна</t>
  </si>
  <si>
    <t>Дребна</t>
  </si>
  <si>
    <t xml:space="preserve">VI клас  </t>
  </si>
  <si>
    <t>Технолог. дървесина от дребна</t>
  </si>
  <si>
    <t>Дърва</t>
  </si>
  <si>
    <t>ОЗП</t>
  </si>
  <si>
    <t>Дърва за огрев</t>
  </si>
  <si>
    <t>Технолог. дървесина от дърва</t>
  </si>
  <si>
    <t xml:space="preserve">                               /Валентин Шидеров/</t>
  </si>
  <si>
    <t>Дървесен вид</t>
  </si>
  <si>
    <t>Изготвил:"Гл.спец. ОГ":______________</t>
  </si>
  <si>
    <t>ОБЩО ЗА ОБЩИНА БОРИНО</t>
  </si>
  <si>
    <r>
      <t xml:space="preserve">Размер на </t>
    </r>
    <r>
      <rPr>
        <b/>
        <sz val="9"/>
        <rFont val="Arial"/>
        <family val="2"/>
        <charset val="204"/>
      </rPr>
      <t>гаранцията за изпълнение</t>
    </r>
    <r>
      <rPr>
        <sz val="9"/>
        <rFont val="Arial"/>
        <family val="2"/>
        <charset val="204"/>
      </rPr>
      <t xml:space="preserve"> в процедурата         /10% от достигнатата цена/</t>
    </r>
  </si>
  <si>
    <t>търг за продажба на стояща дървесина на корен, съгласно чл.49, ал.1, т.2  от Наредбата</t>
  </si>
  <si>
    <t>Продажна цена по Решение  № 73 от 13.04.2020 г. на ОбС-Борино</t>
  </si>
  <si>
    <t>обект № 2105</t>
  </si>
  <si>
    <t>Дата: 24.06.2021 год.</t>
  </si>
  <si>
    <t>отдел 126 - в</t>
  </si>
  <si>
    <t>15.07.2021г. от 10.00ч.</t>
  </si>
  <si>
    <t xml:space="preserve"> отдел 126 - в, имоти с кад.№ 87223.125.98 в землището на с.Ягодина, м."Дурболий";</t>
  </si>
  <si>
    <t>КМЕТ НА ОБЩИНА БОРИНО:..........................</t>
  </si>
  <si>
    <t xml:space="preserve">за продажба на стояща дървесина на корен, съгласно чл.9, ал.1 , чл.46, ал.1, чл.49, ал.1, т.2 ,чл.38, ал.3  от Наредба за условията и реда за възлагане изпълнението на дейности в горските територии - държавна и общинска собственост, и за ползването на дървесина и недървесни горски продукти  и чл.115, ал.1 от ЗГ за обект на Община Борино", както следва: </t>
  </si>
  <si>
    <r>
      <t xml:space="preserve">Размер на </t>
    </r>
    <r>
      <rPr>
        <b/>
        <sz val="9"/>
        <rFont val="Arial"/>
        <family val="2"/>
        <charset val="204"/>
      </rPr>
      <t>гаранцията за участие</t>
    </r>
    <r>
      <rPr>
        <sz val="9"/>
        <rFont val="Arial"/>
        <family val="2"/>
        <charset val="204"/>
      </rPr>
      <t xml:space="preserve"> в процедурата                 /5% от цената в колона 6/</t>
    </r>
  </si>
  <si>
    <t>Обща цена за продажба на сечище, без ДДС                   /к.3*к.4/</t>
  </si>
  <si>
    <t>Общо за отдел 126- в</t>
  </si>
  <si>
    <t>Общо за обект № 2105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</si>
</sst>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лв.&quot;_-;\-* #,##0.00\ &quot;лв.&quot;_-;_-* &quot;-&quot;??\ &quot;лв.&quot;_-;_-@_-"/>
    <numFmt numFmtId="164" formatCode="_(&quot;$&quot;* #,##0.00_);_(&quot;$&quot;* \(#,##0.00\);_(&quot;$&quot;* &quot;-&quot;??_);_(@_)"/>
    <numFmt numFmtId="165" formatCode="[$-F800]dddd\,\ mmmm\ dd\,\ yyyy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9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8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0" fontId="3" fillId="2" borderId="0" xfId="0" applyFont="1" applyFill="1"/>
    <xf numFmtId="0" fontId="6" fillId="0" borderId="9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2" fontId="6" fillId="0" borderId="9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right" vertical="center"/>
    </xf>
    <xf numFmtId="2" fontId="10" fillId="0" borderId="9" xfId="0" applyNumberFormat="1" applyFont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right" vertical="center"/>
    </xf>
    <xf numFmtId="0" fontId="6" fillId="0" borderId="18" xfId="0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horizontal="right"/>
    </xf>
    <xf numFmtId="0" fontId="7" fillId="5" borderId="13" xfId="0" applyFont="1" applyFill="1" applyBorder="1"/>
    <xf numFmtId="0" fontId="7" fillId="5" borderId="9" xfId="0" applyFont="1" applyFill="1" applyBorder="1" applyAlignment="1">
      <alignment horizontal="center"/>
    </xf>
    <xf numFmtId="2" fontId="7" fillId="5" borderId="9" xfId="0" applyNumberFormat="1" applyFont="1" applyFill="1" applyBorder="1"/>
    <xf numFmtId="0" fontId="7" fillId="5" borderId="9" xfId="0" applyFont="1" applyFill="1" applyBorder="1"/>
    <xf numFmtId="0" fontId="6" fillId="0" borderId="21" xfId="0" applyFont="1" applyFill="1" applyBorder="1" applyAlignment="1">
      <alignment horizontal="center"/>
    </xf>
    <xf numFmtId="2" fontId="10" fillId="0" borderId="21" xfId="0" applyNumberFormat="1" applyFont="1" applyBorder="1" applyAlignment="1">
      <alignment horizontal="right" vertical="center"/>
    </xf>
    <xf numFmtId="2" fontId="6" fillId="0" borderId="21" xfId="0" applyNumberFormat="1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left"/>
    </xf>
    <xf numFmtId="0" fontId="7" fillId="5" borderId="8" xfId="0" applyFont="1" applyFill="1" applyBorder="1" applyAlignment="1">
      <alignment horizontal="center"/>
    </xf>
    <xf numFmtId="2" fontId="7" fillId="5" borderId="8" xfId="0" applyNumberFormat="1" applyFont="1" applyFill="1" applyBorder="1"/>
    <xf numFmtId="0" fontId="6" fillId="5" borderId="8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center"/>
    </xf>
    <xf numFmtId="2" fontId="7" fillId="5" borderId="4" xfId="0" applyNumberFormat="1" applyFont="1" applyFill="1" applyBorder="1"/>
    <xf numFmtId="2" fontId="6" fillId="5" borderId="4" xfId="0" applyNumberFormat="1" applyFont="1" applyFill="1" applyBorder="1" applyAlignment="1">
      <alignment horizontal="right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left"/>
    </xf>
    <xf numFmtId="0" fontId="6" fillId="5" borderId="9" xfId="0" applyFont="1" applyFill="1" applyBorder="1" applyAlignment="1">
      <alignment horizontal="center" vertical="center" wrapText="1"/>
    </xf>
    <xf numFmtId="0" fontId="6" fillId="5" borderId="9" xfId="0" applyFont="1" applyFill="1" applyBorder="1"/>
    <xf numFmtId="0" fontId="6" fillId="0" borderId="0" xfId="0" applyFont="1" applyFill="1" applyBorder="1"/>
    <xf numFmtId="0" fontId="14" fillId="0" borderId="0" xfId="0" applyFont="1" applyBorder="1" applyAlignment="1">
      <alignment vertical="center" textRotation="90" wrapText="1"/>
    </xf>
    <xf numFmtId="0" fontId="3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0" fillId="0" borderId="0" xfId="0" applyBorder="1"/>
    <xf numFmtId="2" fontId="7" fillId="5" borderId="9" xfId="0" applyNumberFormat="1" applyFont="1" applyFill="1" applyBorder="1" applyAlignment="1">
      <alignment horizontal="right" vertical="center" wrapText="1"/>
    </xf>
    <xf numFmtId="0" fontId="14" fillId="0" borderId="24" xfId="0" applyFont="1" applyBorder="1" applyAlignment="1">
      <alignment vertical="center" textRotation="90" wrapText="1"/>
    </xf>
    <xf numFmtId="0" fontId="3" fillId="0" borderId="25" xfId="0" applyFont="1" applyBorder="1"/>
    <xf numFmtId="0" fontId="16" fillId="4" borderId="29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/>
    </xf>
    <xf numFmtId="0" fontId="15" fillId="5" borderId="13" xfId="0" applyFont="1" applyFill="1" applyBorder="1"/>
    <xf numFmtId="0" fontId="15" fillId="5" borderId="9" xfId="0" applyFont="1" applyFill="1" applyBorder="1" applyAlignment="1">
      <alignment horizontal="center"/>
    </xf>
    <xf numFmtId="2" fontId="15" fillId="5" borderId="9" xfId="0" applyNumberFormat="1" applyFont="1" applyFill="1" applyBorder="1"/>
    <xf numFmtId="0" fontId="15" fillId="5" borderId="9" xfId="0" applyFont="1" applyFill="1" applyBorder="1"/>
    <xf numFmtId="0" fontId="15" fillId="5" borderId="19" xfId="0" applyFont="1" applyFill="1" applyBorder="1"/>
    <xf numFmtId="0" fontId="15" fillId="5" borderId="20" xfId="0" applyFont="1" applyFill="1" applyBorder="1" applyAlignment="1">
      <alignment horizontal="center"/>
    </xf>
    <xf numFmtId="2" fontId="15" fillId="5" borderId="20" xfId="0" applyNumberFormat="1" applyFont="1" applyFill="1" applyBorder="1"/>
    <xf numFmtId="2" fontId="15" fillId="5" borderId="20" xfId="0" applyNumberFormat="1" applyFont="1" applyFill="1" applyBorder="1" applyAlignment="1">
      <alignment horizontal="right"/>
    </xf>
    <xf numFmtId="9" fontId="15" fillId="5" borderId="20" xfId="0" applyNumberFormat="1" applyFont="1" applyFill="1" applyBorder="1" applyAlignment="1">
      <alignment horizontal="center"/>
    </xf>
    <xf numFmtId="0" fontId="15" fillId="5" borderId="23" xfId="0" applyFont="1" applyFill="1" applyBorder="1"/>
    <xf numFmtId="0" fontId="15" fillId="5" borderId="24" xfId="0" applyFont="1" applyFill="1" applyBorder="1"/>
    <xf numFmtId="2" fontId="15" fillId="5" borderId="24" xfId="0" applyNumberFormat="1" applyFont="1" applyFill="1" applyBorder="1"/>
    <xf numFmtId="0" fontId="14" fillId="5" borderId="24" xfId="0" applyFont="1" applyFill="1" applyBorder="1"/>
    <xf numFmtId="2" fontId="15" fillId="5" borderId="24" xfId="0" applyNumberFormat="1" applyFont="1" applyFill="1" applyBorder="1" applyAlignment="1">
      <alignment horizontal="right"/>
    </xf>
    <xf numFmtId="0" fontId="19" fillId="0" borderId="0" xfId="0" applyFont="1"/>
    <xf numFmtId="0" fontId="8" fillId="0" borderId="17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7" fillId="5" borderId="26" xfId="0" applyFont="1" applyFill="1" applyBorder="1" applyAlignment="1">
      <alignment horizontal="center" vertical="center"/>
    </xf>
    <xf numFmtId="0" fontId="17" fillId="5" borderId="27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/>
    </xf>
    <xf numFmtId="0" fontId="18" fillId="5" borderId="15" xfId="0" applyFont="1" applyFill="1" applyBorder="1" applyAlignment="1">
      <alignment horizontal="center"/>
    </xf>
    <xf numFmtId="0" fontId="19" fillId="5" borderId="14" xfId="0" applyFont="1" applyFill="1" applyBorder="1" applyAlignment="1">
      <alignment horizontal="center"/>
    </xf>
    <xf numFmtId="0" fontId="19" fillId="5" borderId="15" xfId="0" applyFont="1" applyFill="1" applyBorder="1" applyAlignment="1">
      <alignment horizontal="center"/>
    </xf>
    <xf numFmtId="0" fontId="8" fillId="0" borderId="1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64" fontId="6" fillId="0" borderId="2" xfId="1" applyNumberFormat="1" applyFont="1" applyBorder="1" applyAlignment="1">
      <alignment horizontal="center" vertical="center" wrapText="1"/>
    </xf>
    <xf numFmtId="164" fontId="6" fillId="0" borderId="6" xfId="1" applyNumberFormat="1" applyFont="1" applyBorder="1" applyAlignment="1">
      <alignment horizontal="center" vertical="center" wrapText="1"/>
    </xf>
    <xf numFmtId="164" fontId="6" fillId="0" borderId="11" xfId="1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1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7" fillId="5" borderId="28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9" fillId="0" borderId="0" xfId="0" applyFont="1"/>
    <xf numFmtId="0" fontId="18" fillId="5" borderId="16" xfId="0" applyFont="1" applyFill="1" applyBorder="1" applyAlignment="1">
      <alignment horizontal="center"/>
    </xf>
    <xf numFmtId="0" fontId="19" fillId="5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5" fontId="15" fillId="2" borderId="10" xfId="0" applyNumberFormat="1" applyFont="1" applyFill="1" applyBorder="1" applyAlignment="1">
      <alignment horizontal="center" vertical="center" textRotation="90" shrinkToFit="1"/>
    </xf>
    <xf numFmtId="0" fontId="15" fillId="0" borderId="7" xfId="0" applyFont="1" applyBorder="1" applyAlignment="1">
      <alignment horizontal="center" vertical="center" textRotation="90" wrapText="1"/>
    </xf>
  </cellXfs>
  <cellStyles count="2">
    <cellStyle name="Валута" xfId="1" builtinId="4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9"/>
  <sheetViews>
    <sheetView view="pageBreakPreview" zoomScale="90" zoomScaleNormal="100" zoomScaleSheetLayoutView="90" workbookViewId="0">
      <selection activeCell="A37" sqref="A37"/>
    </sheetView>
  </sheetViews>
  <sheetFormatPr defaultRowHeight="15" x14ac:dyDescent="0.25"/>
  <cols>
    <col min="1" max="1" width="46.5703125" customWidth="1"/>
    <col min="2" max="2" width="15" customWidth="1"/>
    <col min="4" max="4" width="18.85546875" customWidth="1"/>
    <col min="5" max="5" width="15.5703125" customWidth="1"/>
    <col min="6" max="6" width="13.42578125" customWidth="1"/>
  </cols>
  <sheetData>
    <row r="1" spans="1:6" ht="15" customHeight="1" x14ac:dyDescent="0.25">
      <c r="A1" s="79" t="s">
        <v>5</v>
      </c>
      <c r="B1" s="69" t="s">
        <v>33</v>
      </c>
      <c r="C1" s="83" t="s">
        <v>6</v>
      </c>
      <c r="D1" s="69" t="s">
        <v>38</v>
      </c>
      <c r="E1" s="69" t="s">
        <v>47</v>
      </c>
      <c r="F1" s="69" t="s">
        <v>46</v>
      </c>
    </row>
    <row r="2" spans="1:6" ht="93" customHeight="1" x14ac:dyDescent="0.25">
      <c r="A2" s="80"/>
      <c r="B2" s="82"/>
      <c r="C2" s="84"/>
      <c r="D2" s="70"/>
      <c r="E2" s="70"/>
      <c r="F2" s="70"/>
    </row>
    <row r="3" spans="1:6" ht="31.5" customHeight="1" x14ac:dyDescent="0.25">
      <c r="A3" s="81"/>
      <c r="B3" s="70"/>
      <c r="C3" s="85"/>
      <c r="D3" s="5" t="s">
        <v>12</v>
      </c>
      <c r="E3" s="5" t="s">
        <v>13</v>
      </c>
      <c r="F3" s="6" t="s">
        <v>13</v>
      </c>
    </row>
    <row r="4" spans="1:6" ht="15.75" thickBot="1" x14ac:dyDescent="0.3">
      <c r="A4" s="49">
        <v>1</v>
      </c>
      <c r="B4" s="50">
        <v>2</v>
      </c>
      <c r="C4" s="50">
        <v>3</v>
      </c>
      <c r="D4" s="50">
        <v>4</v>
      </c>
      <c r="E4" s="50">
        <v>5</v>
      </c>
      <c r="F4" s="50">
        <v>6</v>
      </c>
    </row>
    <row r="5" spans="1:6" ht="15" customHeight="1" x14ac:dyDescent="0.25">
      <c r="A5" s="71" t="s">
        <v>39</v>
      </c>
      <c r="B5" s="72"/>
      <c r="C5" s="72"/>
      <c r="D5" s="72"/>
      <c r="E5" s="72"/>
      <c r="F5" s="72"/>
    </row>
    <row r="6" spans="1:6" ht="18.75" x14ac:dyDescent="0.3">
      <c r="A6" s="73" t="s">
        <v>43</v>
      </c>
      <c r="B6" s="74"/>
      <c r="C6" s="74"/>
      <c r="D6" s="74"/>
      <c r="E6" s="74"/>
      <c r="F6" s="74"/>
    </row>
    <row r="7" spans="1:6" ht="18" x14ac:dyDescent="0.25">
      <c r="A7" s="75" t="s">
        <v>41</v>
      </c>
      <c r="B7" s="76"/>
      <c r="C7" s="76"/>
      <c r="D7" s="76"/>
      <c r="E7" s="76"/>
      <c r="F7" s="76"/>
    </row>
    <row r="8" spans="1:6" x14ac:dyDescent="0.25">
      <c r="A8" s="20" t="s">
        <v>14</v>
      </c>
      <c r="B8" s="23"/>
      <c r="C8" s="23">
        <f>SUM(C9:C14)</f>
        <v>248.53</v>
      </c>
      <c r="D8" s="39"/>
      <c r="E8" s="22">
        <f>SUM(E9:E14)</f>
        <v>23200.2</v>
      </c>
      <c r="F8" s="23"/>
    </row>
    <row r="9" spans="1:6" x14ac:dyDescent="0.25">
      <c r="A9" s="77" t="s">
        <v>15</v>
      </c>
      <c r="B9" s="7" t="s">
        <v>16</v>
      </c>
      <c r="C9" s="10">
        <v>0</v>
      </c>
      <c r="D9" s="8">
        <v>102</v>
      </c>
      <c r="E9" s="8">
        <f t="shared" ref="E9:E14" si="0">C9*D9</f>
        <v>0</v>
      </c>
      <c r="F9" s="9"/>
    </row>
    <row r="10" spans="1:6" x14ac:dyDescent="0.25">
      <c r="A10" s="78"/>
      <c r="B10" s="7" t="s">
        <v>17</v>
      </c>
      <c r="C10" s="10">
        <v>0</v>
      </c>
      <c r="D10" s="8">
        <v>92</v>
      </c>
      <c r="E10" s="8">
        <f t="shared" si="0"/>
        <v>0</v>
      </c>
      <c r="F10" s="9"/>
    </row>
    <row r="11" spans="1:6" x14ac:dyDescent="0.25">
      <c r="A11" s="77" t="s">
        <v>18</v>
      </c>
      <c r="B11" s="7" t="s">
        <v>16</v>
      </c>
      <c r="C11" s="11">
        <v>190.65</v>
      </c>
      <c r="D11" s="8">
        <v>95</v>
      </c>
      <c r="E11" s="8">
        <f t="shared" si="0"/>
        <v>18111.75</v>
      </c>
      <c r="F11" s="9"/>
    </row>
    <row r="12" spans="1:6" x14ac:dyDescent="0.25">
      <c r="A12" s="78"/>
      <c r="B12" s="7" t="s">
        <v>17</v>
      </c>
      <c r="C12" s="11">
        <v>1.45</v>
      </c>
      <c r="D12" s="8">
        <v>85</v>
      </c>
      <c r="E12" s="8">
        <f t="shared" si="0"/>
        <v>123.25</v>
      </c>
      <c r="F12" s="9"/>
    </row>
    <row r="13" spans="1:6" x14ac:dyDescent="0.25">
      <c r="A13" s="77" t="s">
        <v>19</v>
      </c>
      <c r="B13" s="7" t="s">
        <v>16</v>
      </c>
      <c r="C13" s="11">
        <v>45.08</v>
      </c>
      <c r="D13" s="8">
        <v>90</v>
      </c>
      <c r="E13" s="8">
        <f t="shared" si="0"/>
        <v>4057.2</v>
      </c>
      <c r="F13" s="9"/>
    </row>
    <row r="14" spans="1:6" x14ac:dyDescent="0.25">
      <c r="A14" s="78"/>
      <c r="B14" s="7" t="s">
        <v>17</v>
      </c>
      <c r="C14" s="11">
        <v>11.35</v>
      </c>
      <c r="D14" s="8">
        <v>80</v>
      </c>
      <c r="E14" s="8">
        <f t="shared" si="0"/>
        <v>908</v>
      </c>
      <c r="F14" s="9"/>
    </row>
    <row r="15" spans="1:6" x14ac:dyDescent="0.25">
      <c r="A15" s="37" t="s">
        <v>20</v>
      </c>
      <c r="B15" s="21"/>
      <c r="C15" s="30">
        <f>SUM(C16:C23)</f>
        <v>11.27</v>
      </c>
      <c r="D15" s="46"/>
      <c r="E15" s="30">
        <f>SUM(E16:E23)</f>
        <v>438.35</v>
      </c>
      <c r="F15" s="38"/>
    </row>
    <row r="16" spans="1:6" x14ac:dyDescent="0.25">
      <c r="A16" s="86" t="s">
        <v>21</v>
      </c>
      <c r="B16" s="7" t="s">
        <v>16</v>
      </c>
      <c r="C16" s="11">
        <v>2.2599999999999998</v>
      </c>
      <c r="D16" s="8">
        <v>60</v>
      </c>
      <c r="E16" s="8">
        <f>C16*D16</f>
        <v>135.6</v>
      </c>
      <c r="F16" s="9"/>
    </row>
    <row r="17" spans="1:6" x14ac:dyDescent="0.25">
      <c r="A17" s="87"/>
      <c r="B17" s="7" t="s">
        <v>17</v>
      </c>
      <c r="C17" s="11">
        <v>0.54</v>
      </c>
      <c r="D17" s="8">
        <v>55</v>
      </c>
      <c r="E17" s="8">
        <f t="shared" ref="E17:E23" si="1">C17*D17</f>
        <v>29.700000000000003</v>
      </c>
      <c r="F17" s="9"/>
    </row>
    <row r="18" spans="1:6" x14ac:dyDescent="0.25">
      <c r="A18" s="77" t="s">
        <v>22</v>
      </c>
      <c r="B18" s="7" t="s">
        <v>16</v>
      </c>
      <c r="C18" s="11">
        <v>6.27</v>
      </c>
      <c r="D18" s="8">
        <v>35</v>
      </c>
      <c r="E18" s="8">
        <f t="shared" si="1"/>
        <v>219.45</v>
      </c>
      <c r="F18" s="9"/>
    </row>
    <row r="19" spans="1:6" x14ac:dyDescent="0.25">
      <c r="A19" s="78"/>
      <c r="B19" s="7" t="s">
        <v>17</v>
      </c>
      <c r="C19" s="11">
        <v>1.03</v>
      </c>
      <c r="D19" s="8">
        <v>35</v>
      </c>
      <c r="E19" s="8">
        <f t="shared" si="1"/>
        <v>36.050000000000004</v>
      </c>
      <c r="F19" s="9"/>
    </row>
    <row r="20" spans="1:6" x14ac:dyDescent="0.25">
      <c r="A20" s="67" t="s">
        <v>23</v>
      </c>
      <c r="B20" s="7" t="s">
        <v>16</v>
      </c>
      <c r="C20" s="11">
        <v>1.17</v>
      </c>
      <c r="D20" s="8">
        <v>15</v>
      </c>
      <c r="E20" s="8">
        <f t="shared" si="1"/>
        <v>17.549999999999997</v>
      </c>
      <c r="F20" s="9"/>
    </row>
    <row r="21" spans="1:6" x14ac:dyDescent="0.25">
      <c r="A21" s="88"/>
      <c r="B21" s="7" t="s">
        <v>17</v>
      </c>
      <c r="C21" s="11">
        <v>0</v>
      </c>
      <c r="D21" s="8">
        <v>15</v>
      </c>
      <c r="E21" s="8">
        <f t="shared" si="1"/>
        <v>0</v>
      </c>
      <c r="F21" s="9"/>
    </row>
    <row r="22" spans="1:6" x14ac:dyDescent="0.25">
      <c r="A22" s="67" t="s">
        <v>24</v>
      </c>
      <c r="B22" s="7" t="s">
        <v>16</v>
      </c>
      <c r="C22" s="11">
        <v>0</v>
      </c>
      <c r="D22" s="8">
        <v>15</v>
      </c>
      <c r="E22" s="8">
        <f t="shared" si="1"/>
        <v>0</v>
      </c>
      <c r="F22" s="9"/>
    </row>
    <row r="23" spans="1:6" ht="15.75" thickBot="1" x14ac:dyDescent="0.3">
      <c r="A23" s="68"/>
      <c r="B23" s="24" t="s">
        <v>17</v>
      </c>
      <c r="C23" s="25">
        <v>0</v>
      </c>
      <c r="D23" s="26">
        <v>15</v>
      </c>
      <c r="E23" s="26">
        <f t="shared" si="1"/>
        <v>0</v>
      </c>
      <c r="F23" s="27"/>
    </row>
    <row r="24" spans="1:6" ht="15" customHeight="1" x14ac:dyDescent="0.25">
      <c r="A24" s="32" t="s">
        <v>25</v>
      </c>
      <c r="B24" s="33"/>
      <c r="C24" s="34">
        <f>SUM(C25:C28)</f>
        <v>0.64</v>
      </c>
      <c r="D24" s="35"/>
      <c r="E24" s="34">
        <f>SUM(E25:E28)</f>
        <v>16</v>
      </c>
      <c r="F24" s="36"/>
    </row>
    <row r="25" spans="1:6" x14ac:dyDescent="0.25">
      <c r="A25" s="77" t="s">
        <v>26</v>
      </c>
      <c r="B25" s="7" t="s">
        <v>16</v>
      </c>
      <c r="C25" s="11">
        <v>0.51</v>
      </c>
      <c r="D25" s="8">
        <v>25</v>
      </c>
      <c r="E25" s="8">
        <f>C25*D25</f>
        <v>12.75</v>
      </c>
      <c r="F25" s="9"/>
    </row>
    <row r="26" spans="1:6" x14ac:dyDescent="0.25">
      <c r="A26" s="78"/>
      <c r="B26" s="7" t="s">
        <v>17</v>
      </c>
      <c r="C26" s="11">
        <v>0.13</v>
      </c>
      <c r="D26" s="8">
        <v>25</v>
      </c>
      <c r="E26" s="8">
        <f>C26*D26</f>
        <v>3.25</v>
      </c>
      <c r="F26" s="9"/>
    </row>
    <row r="27" spans="1:6" x14ac:dyDescent="0.25">
      <c r="A27" s="67" t="s">
        <v>27</v>
      </c>
      <c r="B27" s="7" t="s">
        <v>16</v>
      </c>
      <c r="C27" s="11">
        <v>0</v>
      </c>
      <c r="D27" s="8">
        <v>25</v>
      </c>
      <c r="E27" s="8">
        <f>C27*D27</f>
        <v>0</v>
      </c>
      <c r="F27" s="9"/>
    </row>
    <row r="28" spans="1:6" x14ac:dyDescent="0.25">
      <c r="A28" s="88"/>
      <c r="B28" s="7" t="s">
        <v>17</v>
      </c>
      <c r="C28" s="11">
        <v>0</v>
      </c>
      <c r="D28" s="8">
        <v>25</v>
      </c>
      <c r="E28" s="8">
        <f>C28*D28</f>
        <v>0</v>
      </c>
      <c r="F28" s="12"/>
    </row>
    <row r="29" spans="1:6" x14ac:dyDescent="0.25">
      <c r="A29" s="28" t="s">
        <v>28</v>
      </c>
      <c r="B29" s="29"/>
      <c r="C29" s="30">
        <f>C30+C31+C32+C33+C34+C35</f>
        <v>44</v>
      </c>
      <c r="D29" s="30"/>
      <c r="E29" s="30">
        <f>SUM(E30:E35)</f>
        <v>1681.5</v>
      </c>
      <c r="F29" s="31"/>
    </row>
    <row r="30" spans="1:6" x14ac:dyDescent="0.25">
      <c r="A30" s="77" t="s">
        <v>29</v>
      </c>
      <c r="B30" s="7" t="s">
        <v>16</v>
      </c>
      <c r="C30" s="13">
        <v>36</v>
      </c>
      <c r="D30" s="8">
        <v>42</v>
      </c>
      <c r="E30" s="8">
        <f>C30*D30</f>
        <v>1512</v>
      </c>
      <c r="F30" s="9"/>
    </row>
    <row r="31" spans="1:6" x14ac:dyDescent="0.25">
      <c r="A31" s="78"/>
      <c r="B31" s="7" t="s">
        <v>17</v>
      </c>
      <c r="C31" s="13">
        <v>3.5</v>
      </c>
      <c r="D31" s="8">
        <v>42</v>
      </c>
      <c r="E31" s="8">
        <f t="shared" ref="E31:E35" si="2">C31*D31</f>
        <v>147</v>
      </c>
      <c r="F31" s="9"/>
    </row>
    <row r="32" spans="1:6" x14ac:dyDescent="0.25">
      <c r="A32" s="77" t="s">
        <v>30</v>
      </c>
      <c r="B32" s="7" t="s">
        <v>16</v>
      </c>
      <c r="C32" s="13">
        <v>4</v>
      </c>
      <c r="D32" s="8">
        <v>5</v>
      </c>
      <c r="E32" s="8">
        <f t="shared" si="2"/>
        <v>20</v>
      </c>
      <c r="F32" s="9"/>
    </row>
    <row r="33" spans="1:6" x14ac:dyDescent="0.25">
      <c r="A33" s="78"/>
      <c r="B33" s="7" t="s">
        <v>17</v>
      </c>
      <c r="C33" s="13">
        <v>0.5</v>
      </c>
      <c r="D33" s="8">
        <v>5</v>
      </c>
      <c r="E33" s="8">
        <f t="shared" si="2"/>
        <v>2.5</v>
      </c>
      <c r="F33" s="9"/>
    </row>
    <row r="34" spans="1:6" x14ac:dyDescent="0.25">
      <c r="A34" s="67" t="s">
        <v>31</v>
      </c>
      <c r="B34" s="7" t="s">
        <v>16</v>
      </c>
      <c r="C34" s="13">
        <v>0</v>
      </c>
      <c r="D34" s="8">
        <v>12</v>
      </c>
      <c r="E34" s="8">
        <f t="shared" si="2"/>
        <v>0</v>
      </c>
      <c r="F34" s="9"/>
    </row>
    <row r="35" spans="1:6" x14ac:dyDescent="0.25">
      <c r="A35" s="88"/>
      <c r="B35" s="14" t="s">
        <v>17</v>
      </c>
      <c r="C35" s="13">
        <v>0</v>
      </c>
      <c r="D35" s="15">
        <v>12</v>
      </c>
      <c r="E35" s="8">
        <f t="shared" si="2"/>
        <v>0</v>
      </c>
      <c r="F35" s="16"/>
    </row>
    <row r="36" spans="1:6" x14ac:dyDescent="0.25">
      <c r="A36" s="52" t="s">
        <v>48</v>
      </c>
      <c r="B36" s="53"/>
      <c r="C36" s="54">
        <f>C8+C15+C24+C29</f>
        <v>304.44</v>
      </c>
      <c r="D36" s="54"/>
      <c r="E36" s="54">
        <f>E8+E15+E24+E29</f>
        <v>25336.05</v>
      </c>
      <c r="F36" s="55"/>
    </row>
    <row r="37" spans="1:6" ht="15.75" thickBot="1" x14ac:dyDescent="0.3">
      <c r="A37" s="56" t="s">
        <v>49</v>
      </c>
      <c r="B37" s="57"/>
      <c r="C37" s="58">
        <f>C36</f>
        <v>304.44</v>
      </c>
      <c r="D37" s="58"/>
      <c r="E37" s="58">
        <f>E36</f>
        <v>25336.05</v>
      </c>
      <c r="F37" s="59">
        <v>1266.8</v>
      </c>
    </row>
    <row r="38" spans="1:6" ht="15.75" thickBot="1" x14ac:dyDescent="0.3">
      <c r="A38" s="61" t="s">
        <v>35</v>
      </c>
      <c r="B38" s="62"/>
      <c r="C38" s="63">
        <f>C37</f>
        <v>304.44</v>
      </c>
      <c r="D38" s="63"/>
      <c r="E38" s="63">
        <f>E37</f>
        <v>25336.05</v>
      </c>
      <c r="F38" s="65">
        <f>F37</f>
        <v>1266.8</v>
      </c>
    </row>
    <row r="39" spans="1:6" ht="28.5" customHeight="1" x14ac:dyDescent="0.25">
      <c r="A39" s="17"/>
      <c r="B39" s="17"/>
      <c r="C39" s="17"/>
      <c r="D39" s="18"/>
      <c r="E39" s="18"/>
      <c r="F39" s="18"/>
    </row>
  </sheetData>
  <mergeCells count="21">
    <mergeCell ref="A25:A26"/>
    <mergeCell ref="A27:A28"/>
    <mergeCell ref="A30:A31"/>
    <mergeCell ref="A32:A33"/>
    <mergeCell ref="A34:A35"/>
    <mergeCell ref="A22:A23"/>
    <mergeCell ref="F1:F2"/>
    <mergeCell ref="A5:F5"/>
    <mergeCell ref="A6:F6"/>
    <mergeCell ref="A7:F7"/>
    <mergeCell ref="A9:A10"/>
    <mergeCell ref="A1:A3"/>
    <mergeCell ref="B1:B3"/>
    <mergeCell ref="C1:C3"/>
    <mergeCell ref="D1:D2"/>
    <mergeCell ref="E1:E2"/>
    <mergeCell ref="A11:A12"/>
    <mergeCell ref="A13:A14"/>
    <mergeCell ref="A16:A17"/>
    <mergeCell ref="A18:A19"/>
    <mergeCell ref="A20:A21"/>
  </mergeCells>
  <pageMargins left="0.55118110236220474" right="0.70866141732283472" top="0.74803149606299213" bottom="0.74803149606299213" header="0.31496062992125984" footer="0.31496062992125984"/>
  <pageSetup paperSize="9" scale="53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4"/>
  <sheetViews>
    <sheetView tabSelected="1" view="pageBreakPreview" topLeftCell="A19" zoomScale="90" zoomScaleNormal="100" zoomScaleSheetLayoutView="90" workbookViewId="0">
      <selection activeCell="D51" sqref="D51"/>
    </sheetView>
  </sheetViews>
  <sheetFormatPr defaultRowHeight="15" x14ac:dyDescent="0.25"/>
  <cols>
    <col min="1" max="1" width="46.5703125" customWidth="1"/>
    <col min="2" max="2" width="15" customWidth="1"/>
    <col min="4" max="4" width="18.85546875" customWidth="1"/>
    <col min="5" max="5" width="15.5703125" customWidth="1"/>
    <col min="6" max="6" width="11.5703125" customWidth="1"/>
    <col min="7" max="7" width="13.42578125" customWidth="1"/>
    <col min="8" max="8" width="12.5703125" customWidth="1"/>
    <col min="9" max="9" width="8.5703125" customWidth="1"/>
    <col min="10" max="10" width="14.28515625" customWidth="1"/>
  </cols>
  <sheetData>
    <row r="1" spans="1:10" ht="18" x14ac:dyDescent="0.25">
      <c r="A1" s="1"/>
      <c r="B1" s="2"/>
      <c r="C1" s="2"/>
      <c r="D1" s="2"/>
      <c r="E1" s="2"/>
      <c r="F1" s="89" t="s">
        <v>0</v>
      </c>
      <c r="G1" s="89"/>
      <c r="H1" s="66"/>
      <c r="I1" s="66"/>
      <c r="J1" s="66"/>
    </row>
    <row r="2" spans="1:10" ht="18" x14ac:dyDescent="0.25">
      <c r="A2" s="4" t="s">
        <v>1</v>
      </c>
      <c r="B2" s="2"/>
      <c r="C2" s="2"/>
      <c r="D2" s="2"/>
      <c r="E2" s="2"/>
      <c r="F2" s="66" t="s">
        <v>44</v>
      </c>
      <c r="G2" s="66"/>
      <c r="H2" s="66"/>
      <c r="I2" s="66"/>
      <c r="J2" s="66"/>
    </row>
    <row r="3" spans="1:10" ht="18" x14ac:dyDescent="0.25">
      <c r="A3" s="1"/>
      <c r="B3" s="2"/>
      <c r="C3" s="2"/>
      <c r="D3" s="2"/>
      <c r="E3" s="2"/>
      <c r="F3" s="66"/>
      <c r="G3" s="66"/>
      <c r="H3" s="66" t="s">
        <v>2</v>
      </c>
      <c r="I3" s="66"/>
      <c r="J3" s="66"/>
    </row>
    <row r="4" spans="1:10" ht="18" customHeight="1" x14ac:dyDescent="0.25">
      <c r="A4" s="3"/>
      <c r="B4" s="3"/>
      <c r="C4" s="3"/>
      <c r="D4" s="3"/>
      <c r="E4" s="3"/>
      <c r="F4" s="66"/>
      <c r="G4" s="66" t="s">
        <v>40</v>
      </c>
      <c r="H4" s="66"/>
      <c r="I4" s="66"/>
      <c r="J4" s="66"/>
    </row>
    <row r="5" spans="1:10" ht="18" customHeight="1" x14ac:dyDescent="0.25">
      <c r="A5" s="3"/>
      <c r="B5" s="3"/>
      <c r="C5" s="3"/>
      <c r="D5" s="3"/>
      <c r="E5" s="3"/>
      <c r="F5" s="66"/>
      <c r="G5" s="66"/>
      <c r="H5" s="66"/>
      <c r="I5" s="66"/>
      <c r="J5" s="66"/>
    </row>
    <row r="6" spans="1:10" ht="18" customHeight="1" x14ac:dyDescent="0.25">
      <c r="A6" s="3"/>
      <c r="B6" s="3"/>
      <c r="C6" s="3"/>
      <c r="D6" s="3"/>
      <c r="E6" s="3"/>
      <c r="F6" s="66"/>
      <c r="G6" s="66"/>
      <c r="H6" s="66"/>
      <c r="I6" s="66"/>
      <c r="J6" s="66"/>
    </row>
    <row r="7" spans="1:10" ht="18" customHeight="1" x14ac:dyDescent="0.25">
      <c r="A7" s="3"/>
      <c r="B7" s="3"/>
      <c r="C7" s="3"/>
      <c r="D7" s="3"/>
      <c r="E7" s="3"/>
      <c r="F7" s="66"/>
      <c r="G7" s="66"/>
      <c r="H7" s="66"/>
      <c r="I7" s="66"/>
      <c r="J7" s="66"/>
    </row>
    <row r="8" spans="1:10" ht="20.25" x14ac:dyDescent="0.3">
      <c r="A8" s="97" t="s">
        <v>3</v>
      </c>
      <c r="B8" s="97"/>
      <c r="C8" s="97"/>
      <c r="D8" s="97"/>
      <c r="E8" s="97"/>
      <c r="F8" s="97"/>
      <c r="G8" s="97"/>
      <c r="H8" s="97"/>
      <c r="I8" s="97"/>
      <c r="J8" s="97"/>
    </row>
    <row r="9" spans="1:10" ht="20.25" x14ac:dyDescent="0.3">
      <c r="A9" s="97" t="s">
        <v>4</v>
      </c>
      <c r="B9" s="97"/>
      <c r="C9" s="97"/>
      <c r="D9" s="97"/>
      <c r="E9" s="97"/>
      <c r="F9" s="97"/>
      <c r="G9" s="97"/>
      <c r="H9" s="97"/>
      <c r="I9" s="97"/>
      <c r="J9" s="97"/>
    </row>
    <row r="10" spans="1:10" ht="84" customHeight="1" thickBot="1" x14ac:dyDescent="0.3">
      <c r="A10" s="98" t="s">
        <v>45</v>
      </c>
      <c r="B10" s="98"/>
      <c r="C10" s="98"/>
      <c r="D10" s="98"/>
      <c r="E10" s="98"/>
      <c r="F10" s="98"/>
      <c r="G10" s="98"/>
      <c r="H10" s="98"/>
      <c r="I10" s="98"/>
      <c r="J10" s="98"/>
    </row>
    <row r="11" spans="1:10" ht="15" customHeight="1" x14ac:dyDescent="0.25">
      <c r="A11" s="79" t="s">
        <v>5</v>
      </c>
      <c r="B11" s="69" t="s">
        <v>33</v>
      </c>
      <c r="C11" s="83" t="s">
        <v>6</v>
      </c>
      <c r="D11" s="69" t="s">
        <v>38</v>
      </c>
      <c r="E11" s="69" t="s">
        <v>7</v>
      </c>
      <c r="F11" s="69" t="s">
        <v>8</v>
      </c>
      <c r="G11" s="69" t="s">
        <v>9</v>
      </c>
      <c r="H11" s="69" t="s">
        <v>36</v>
      </c>
      <c r="I11" s="83" t="s">
        <v>10</v>
      </c>
      <c r="J11" s="91" t="s">
        <v>11</v>
      </c>
    </row>
    <row r="12" spans="1:10" ht="93" customHeight="1" x14ac:dyDescent="0.25">
      <c r="A12" s="80"/>
      <c r="B12" s="82"/>
      <c r="C12" s="84"/>
      <c r="D12" s="70"/>
      <c r="E12" s="70"/>
      <c r="F12" s="70"/>
      <c r="G12" s="70"/>
      <c r="H12" s="70"/>
      <c r="I12" s="84"/>
      <c r="J12" s="92"/>
    </row>
    <row r="13" spans="1:10" ht="31.5" customHeight="1" x14ac:dyDescent="0.25">
      <c r="A13" s="81"/>
      <c r="B13" s="70"/>
      <c r="C13" s="85"/>
      <c r="D13" s="5" t="s">
        <v>12</v>
      </c>
      <c r="E13" s="5" t="s">
        <v>13</v>
      </c>
      <c r="F13" s="6" t="s">
        <v>13</v>
      </c>
      <c r="G13" s="6" t="s">
        <v>13</v>
      </c>
      <c r="H13" s="6" t="s">
        <v>13</v>
      </c>
      <c r="I13" s="85"/>
      <c r="J13" s="93"/>
    </row>
    <row r="14" spans="1:10" ht="15.75" thickBot="1" x14ac:dyDescent="0.3">
      <c r="A14" s="49">
        <v>1</v>
      </c>
      <c r="B14" s="50">
        <v>2</v>
      </c>
      <c r="C14" s="50">
        <v>3</v>
      </c>
      <c r="D14" s="50">
        <v>5</v>
      </c>
      <c r="E14" s="50">
        <v>8</v>
      </c>
      <c r="F14" s="50">
        <v>9</v>
      </c>
      <c r="G14" s="50">
        <v>10</v>
      </c>
      <c r="H14" s="50">
        <v>11</v>
      </c>
      <c r="I14" s="50">
        <v>12</v>
      </c>
      <c r="J14" s="51">
        <v>13</v>
      </c>
    </row>
    <row r="15" spans="1:10" ht="15" customHeight="1" x14ac:dyDescent="0.25">
      <c r="A15" s="71" t="s">
        <v>39</v>
      </c>
      <c r="B15" s="72"/>
      <c r="C15" s="72"/>
      <c r="D15" s="72"/>
      <c r="E15" s="72"/>
      <c r="F15" s="72"/>
      <c r="G15" s="72"/>
      <c r="H15" s="90"/>
      <c r="I15" s="100" t="s">
        <v>37</v>
      </c>
      <c r="J15" s="99" t="s">
        <v>42</v>
      </c>
    </row>
    <row r="16" spans="1:10" ht="18.75" x14ac:dyDescent="0.3">
      <c r="A16" s="73" t="s">
        <v>43</v>
      </c>
      <c r="B16" s="74"/>
      <c r="C16" s="74"/>
      <c r="D16" s="74"/>
      <c r="E16" s="74"/>
      <c r="F16" s="74"/>
      <c r="G16" s="74"/>
      <c r="H16" s="95"/>
      <c r="I16" s="100"/>
      <c r="J16" s="99"/>
    </row>
    <row r="17" spans="1:10" ht="18" x14ac:dyDescent="0.25">
      <c r="A17" s="75" t="s">
        <v>41</v>
      </c>
      <c r="B17" s="76"/>
      <c r="C17" s="76"/>
      <c r="D17" s="76"/>
      <c r="E17" s="76"/>
      <c r="F17" s="76"/>
      <c r="G17" s="76"/>
      <c r="H17" s="96"/>
      <c r="I17" s="100"/>
      <c r="J17" s="99"/>
    </row>
    <row r="18" spans="1:10" x14ac:dyDescent="0.25">
      <c r="A18" s="20" t="s">
        <v>14</v>
      </c>
      <c r="B18" s="23"/>
      <c r="C18" s="23">
        <f>SUM(C19:C24)</f>
        <v>248.53</v>
      </c>
      <c r="D18" s="39"/>
      <c r="E18" s="22">
        <f>SUM(E19:E24)</f>
        <v>23200.2</v>
      </c>
      <c r="F18" s="23"/>
      <c r="G18" s="23"/>
      <c r="H18" s="23"/>
      <c r="I18" s="100"/>
      <c r="J18" s="99"/>
    </row>
    <row r="19" spans="1:10" x14ac:dyDescent="0.25">
      <c r="A19" s="77" t="s">
        <v>15</v>
      </c>
      <c r="B19" s="7" t="s">
        <v>16</v>
      </c>
      <c r="C19" s="10">
        <v>0</v>
      </c>
      <c r="D19" s="8">
        <v>102</v>
      </c>
      <c r="E19" s="8">
        <f t="shared" ref="E19:E24" si="0">C19*D19</f>
        <v>0</v>
      </c>
      <c r="F19" s="9"/>
      <c r="G19" s="9"/>
      <c r="H19" s="9"/>
      <c r="I19" s="100"/>
      <c r="J19" s="99"/>
    </row>
    <row r="20" spans="1:10" x14ac:dyDescent="0.25">
      <c r="A20" s="78"/>
      <c r="B20" s="7" t="s">
        <v>17</v>
      </c>
      <c r="C20" s="10">
        <v>0</v>
      </c>
      <c r="D20" s="8">
        <v>92</v>
      </c>
      <c r="E20" s="8">
        <f t="shared" si="0"/>
        <v>0</v>
      </c>
      <c r="F20" s="9"/>
      <c r="G20" s="9"/>
      <c r="H20" s="9"/>
      <c r="I20" s="100"/>
      <c r="J20" s="99"/>
    </row>
    <row r="21" spans="1:10" x14ac:dyDescent="0.25">
      <c r="A21" s="77" t="s">
        <v>18</v>
      </c>
      <c r="B21" s="7" t="s">
        <v>16</v>
      </c>
      <c r="C21" s="11">
        <v>190.65</v>
      </c>
      <c r="D21" s="8">
        <v>95</v>
      </c>
      <c r="E21" s="8">
        <f t="shared" si="0"/>
        <v>18111.75</v>
      </c>
      <c r="F21" s="9"/>
      <c r="G21" s="9"/>
      <c r="H21" s="9"/>
      <c r="I21" s="100"/>
      <c r="J21" s="99"/>
    </row>
    <row r="22" spans="1:10" x14ac:dyDescent="0.25">
      <c r="A22" s="78"/>
      <c r="B22" s="7" t="s">
        <v>17</v>
      </c>
      <c r="C22" s="11">
        <v>1.45</v>
      </c>
      <c r="D22" s="8">
        <v>85</v>
      </c>
      <c r="E22" s="8">
        <f t="shared" si="0"/>
        <v>123.25</v>
      </c>
      <c r="F22" s="9"/>
      <c r="G22" s="9"/>
      <c r="H22" s="9"/>
      <c r="I22" s="100"/>
      <c r="J22" s="99"/>
    </row>
    <row r="23" spans="1:10" x14ac:dyDescent="0.25">
      <c r="A23" s="77" t="s">
        <v>19</v>
      </c>
      <c r="B23" s="7" t="s">
        <v>16</v>
      </c>
      <c r="C23" s="11">
        <v>45.08</v>
      </c>
      <c r="D23" s="8">
        <v>90</v>
      </c>
      <c r="E23" s="8">
        <f t="shared" si="0"/>
        <v>4057.2</v>
      </c>
      <c r="F23" s="9"/>
      <c r="G23" s="9"/>
      <c r="H23" s="9"/>
      <c r="I23" s="100"/>
      <c r="J23" s="99"/>
    </row>
    <row r="24" spans="1:10" x14ac:dyDescent="0.25">
      <c r="A24" s="78"/>
      <c r="B24" s="7" t="s">
        <v>17</v>
      </c>
      <c r="C24" s="11">
        <v>11.35</v>
      </c>
      <c r="D24" s="8">
        <v>80</v>
      </c>
      <c r="E24" s="8">
        <f t="shared" si="0"/>
        <v>908</v>
      </c>
      <c r="F24" s="9"/>
      <c r="G24" s="9"/>
      <c r="H24" s="9"/>
      <c r="I24" s="100"/>
      <c r="J24" s="99"/>
    </row>
    <row r="25" spans="1:10" x14ac:dyDescent="0.25">
      <c r="A25" s="37" t="s">
        <v>20</v>
      </c>
      <c r="B25" s="21"/>
      <c r="C25" s="30">
        <f>SUM(C26:C33)</f>
        <v>11.27</v>
      </c>
      <c r="D25" s="46"/>
      <c r="E25" s="30">
        <f>SUM(E26:E33)</f>
        <v>438.35</v>
      </c>
      <c r="F25" s="38"/>
      <c r="G25" s="38"/>
      <c r="H25" s="38"/>
      <c r="I25" s="100"/>
      <c r="J25" s="99"/>
    </row>
    <row r="26" spans="1:10" x14ac:dyDescent="0.25">
      <c r="A26" s="86" t="s">
        <v>21</v>
      </c>
      <c r="B26" s="7" t="s">
        <v>16</v>
      </c>
      <c r="C26" s="11">
        <v>2.2599999999999998</v>
      </c>
      <c r="D26" s="8">
        <v>60</v>
      </c>
      <c r="E26" s="8">
        <f>C26*D26</f>
        <v>135.6</v>
      </c>
      <c r="F26" s="9"/>
      <c r="G26" s="9"/>
      <c r="H26" s="9"/>
      <c r="I26" s="100"/>
      <c r="J26" s="99"/>
    </row>
    <row r="27" spans="1:10" x14ac:dyDescent="0.25">
      <c r="A27" s="87"/>
      <c r="B27" s="7" t="s">
        <v>17</v>
      </c>
      <c r="C27" s="11">
        <v>0.54</v>
      </c>
      <c r="D27" s="8">
        <v>55</v>
      </c>
      <c r="E27" s="8">
        <f t="shared" ref="E27:E33" si="1">C27*D27</f>
        <v>29.700000000000003</v>
      </c>
      <c r="F27" s="9"/>
      <c r="G27" s="9"/>
      <c r="H27" s="9"/>
      <c r="I27" s="100"/>
      <c r="J27" s="99"/>
    </row>
    <row r="28" spans="1:10" x14ac:dyDescent="0.25">
      <c r="A28" s="77" t="s">
        <v>22</v>
      </c>
      <c r="B28" s="7" t="s">
        <v>16</v>
      </c>
      <c r="C28" s="11">
        <v>6.27</v>
      </c>
      <c r="D28" s="8">
        <v>35</v>
      </c>
      <c r="E28" s="8">
        <f t="shared" si="1"/>
        <v>219.45</v>
      </c>
      <c r="F28" s="9"/>
      <c r="G28" s="9"/>
      <c r="H28" s="9"/>
      <c r="I28" s="100"/>
      <c r="J28" s="99"/>
    </row>
    <row r="29" spans="1:10" x14ac:dyDescent="0.25">
      <c r="A29" s="78"/>
      <c r="B29" s="7" t="s">
        <v>17</v>
      </c>
      <c r="C29" s="11">
        <v>1.03</v>
      </c>
      <c r="D29" s="8">
        <v>35</v>
      </c>
      <c r="E29" s="8">
        <f t="shared" si="1"/>
        <v>36.050000000000004</v>
      </c>
      <c r="F29" s="9"/>
      <c r="G29" s="9"/>
      <c r="H29" s="9"/>
      <c r="I29" s="100"/>
      <c r="J29" s="99"/>
    </row>
    <row r="30" spans="1:10" x14ac:dyDescent="0.25">
      <c r="A30" s="67" t="s">
        <v>23</v>
      </c>
      <c r="B30" s="7" t="s">
        <v>16</v>
      </c>
      <c r="C30" s="11">
        <v>1.17</v>
      </c>
      <c r="D30" s="8">
        <v>15</v>
      </c>
      <c r="E30" s="8">
        <f t="shared" si="1"/>
        <v>17.549999999999997</v>
      </c>
      <c r="F30" s="9"/>
      <c r="G30" s="9"/>
      <c r="H30" s="9"/>
      <c r="I30" s="100"/>
      <c r="J30" s="99"/>
    </row>
    <row r="31" spans="1:10" x14ac:dyDescent="0.25">
      <c r="A31" s="88"/>
      <c r="B31" s="7" t="s">
        <v>17</v>
      </c>
      <c r="C31" s="11">
        <v>0</v>
      </c>
      <c r="D31" s="8">
        <v>15</v>
      </c>
      <c r="E31" s="8">
        <f t="shared" si="1"/>
        <v>0</v>
      </c>
      <c r="F31" s="9"/>
      <c r="G31" s="9"/>
      <c r="H31" s="9"/>
      <c r="I31" s="100"/>
      <c r="J31" s="99"/>
    </row>
    <row r="32" spans="1:10" x14ac:dyDescent="0.25">
      <c r="A32" s="67" t="s">
        <v>24</v>
      </c>
      <c r="B32" s="7" t="s">
        <v>16</v>
      </c>
      <c r="C32" s="11">
        <v>0</v>
      </c>
      <c r="D32" s="8">
        <v>15</v>
      </c>
      <c r="E32" s="8">
        <f t="shared" si="1"/>
        <v>0</v>
      </c>
      <c r="F32" s="9"/>
      <c r="G32" s="9"/>
      <c r="H32" s="9"/>
      <c r="I32" s="100"/>
      <c r="J32" s="99"/>
    </row>
    <row r="33" spans="1:10" ht="15.75" thickBot="1" x14ac:dyDescent="0.3">
      <c r="A33" s="68"/>
      <c r="B33" s="24" t="s">
        <v>17</v>
      </c>
      <c r="C33" s="25">
        <v>0</v>
      </c>
      <c r="D33" s="26">
        <v>15</v>
      </c>
      <c r="E33" s="26">
        <f t="shared" si="1"/>
        <v>0</v>
      </c>
      <c r="F33" s="27"/>
      <c r="G33" s="27"/>
      <c r="H33" s="27"/>
      <c r="I33" s="100"/>
      <c r="J33" s="99"/>
    </row>
    <row r="34" spans="1:10" ht="15" customHeight="1" x14ac:dyDescent="0.25">
      <c r="A34" s="32" t="s">
        <v>25</v>
      </c>
      <c r="B34" s="33"/>
      <c r="C34" s="34">
        <f>SUM(C35:C38)</f>
        <v>0.64</v>
      </c>
      <c r="D34" s="35"/>
      <c r="E34" s="34">
        <f>SUM(E35:E38)</f>
        <v>16</v>
      </c>
      <c r="F34" s="36"/>
      <c r="G34" s="36"/>
      <c r="H34" s="36"/>
      <c r="I34" s="100"/>
      <c r="J34" s="99"/>
    </row>
    <row r="35" spans="1:10" x14ac:dyDescent="0.25">
      <c r="A35" s="77" t="s">
        <v>26</v>
      </c>
      <c r="B35" s="7" t="s">
        <v>16</v>
      </c>
      <c r="C35" s="11">
        <v>0.51</v>
      </c>
      <c r="D35" s="8">
        <v>25</v>
      </c>
      <c r="E35" s="8">
        <f>C35*D35</f>
        <v>12.75</v>
      </c>
      <c r="F35" s="9"/>
      <c r="G35" s="9"/>
      <c r="H35" s="9"/>
      <c r="I35" s="100"/>
      <c r="J35" s="99"/>
    </row>
    <row r="36" spans="1:10" x14ac:dyDescent="0.25">
      <c r="A36" s="78"/>
      <c r="B36" s="7" t="s">
        <v>17</v>
      </c>
      <c r="C36" s="11">
        <v>0.13</v>
      </c>
      <c r="D36" s="8">
        <v>25</v>
      </c>
      <c r="E36" s="8">
        <f>C36*D36</f>
        <v>3.25</v>
      </c>
      <c r="F36" s="9"/>
      <c r="G36" s="9"/>
      <c r="H36" s="9"/>
      <c r="I36" s="100"/>
      <c r="J36" s="99"/>
    </row>
    <row r="37" spans="1:10" x14ac:dyDescent="0.25">
      <c r="A37" s="67" t="s">
        <v>27</v>
      </c>
      <c r="B37" s="7" t="s">
        <v>16</v>
      </c>
      <c r="C37" s="11">
        <v>0</v>
      </c>
      <c r="D37" s="8">
        <v>25</v>
      </c>
      <c r="E37" s="8">
        <f>C37*D37</f>
        <v>0</v>
      </c>
      <c r="F37" s="9"/>
      <c r="G37" s="9"/>
      <c r="H37" s="9"/>
      <c r="I37" s="100"/>
      <c r="J37" s="99"/>
    </row>
    <row r="38" spans="1:10" x14ac:dyDescent="0.25">
      <c r="A38" s="88"/>
      <c r="B38" s="7" t="s">
        <v>17</v>
      </c>
      <c r="C38" s="11">
        <v>0</v>
      </c>
      <c r="D38" s="8">
        <v>25</v>
      </c>
      <c r="E38" s="8">
        <f>C38*D38</f>
        <v>0</v>
      </c>
      <c r="F38" s="12"/>
      <c r="G38" s="12"/>
      <c r="H38" s="12"/>
      <c r="I38" s="100"/>
      <c r="J38" s="99"/>
    </row>
    <row r="39" spans="1:10" x14ac:dyDescent="0.25">
      <c r="A39" s="28" t="s">
        <v>28</v>
      </c>
      <c r="B39" s="29"/>
      <c r="C39" s="30">
        <f>C40+C41+C42+C43+C44+C45</f>
        <v>44</v>
      </c>
      <c r="D39" s="30"/>
      <c r="E39" s="30">
        <f>SUM(E40:E45)</f>
        <v>1681.5</v>
      </c>
      <c r="F39" s="31"/>
      <c r="G39" s="31"/>
      <c r="H39" s="31"/>
      <c r="I39" s="100"/>
      <c r="J39" s="99"/>
    </row>
    <row r="40" spans="1:10" x14ac:dyDescent="0.25">
      <c r="A40" s="77" t="s">
        <v>29</v>
      </c>
      <c r="B40" s="7" t="s">
        <v>16</v>
      </c>
      <c r="C40" s="13">
        <v>36</v>
      </c>
      <c r="D40" s="8">
        <v>42</v>
      </c>
      <c r="E40" s="8">
        <f>C40*D40</f>
        <v>1512</v>
      </c>
      <c r="F40" s="9"/>
      <c r="G40" s="9"/>
      <c r="H40" s="9"/>
      <c r="I40" s="100"/>
      <c r="J40" s="99"/>
    </row>
    <row r="41" spans="1:10" x14ac:dyDescent="0.25">
      <c r="A41" s="78"/>
      <c r="B41" s="7" t="s">
        <v>17</v>
      </c>
      <c r="C41" s="13">
        <v>3.5</v>
      </c>
      <c r="D41" s="8">
        <v>42</v>
      </c>
      <c r="E41" s="8">
        <f t="shared" ref="E41:E45" si="2">C41*D41</f>
        <v>147</v>
      </c>
      <c r="F41" s="9"/>
      <c r="G41" s="9"/>
      <c r="H41" s="9"/>
      <c r="I41" s="100"/>
      <c r="J41" s="99"/>
    </row>
    <row r="42" spans="1:10" x14ac:dyDescent="0.25">
      <c r="A42" s="77" t="s">
        <v>30</v>
      </c>
      <c r="B42" s="7" t="s">
        <v>16</v>
      </c>
      <c r="C42" s="13">
        <v>4</v>
      </c>
      <c r="D42" s="8">
        <v>5</v>
      </c>
      <c r="E42" s="8">
        <f t="shared" si="2"/>
        <v>20</v>
      </c>
      <c r="F42" s="9"/>
      <c r="G42" s="9"/>
      <c r="H42" s="9"/>
      <c r="I42" s="100"/>
      <c r="J42" s="99"/>
    </row>
    <row r="43" spans="1:10" x14ac:dyDescent="0.25">
      <c r="A43" s="78"/>
      <c r="B43" s="7" t="s">
        <v>17</v>
      </c>
      <c r="C43" s="13">
        <v>0.5</v>
      </c>
      <c r="D43" s="8">
        <v>5</v>
      </c>
      <c r="E43" s="8">
        <f t="shared" si="2"/>
        <v>2.5</v>
      </c>
      <c r="F43" s="9"/>
      <c r="G43" s="9"/>
      <c r="H43" s="9"/>
      <c r="I43" s="100"/>
      <c r="J43" s="99"/>
    </row>
    <row r="44" spans="1:10" x14ac:dyDescent="0.25">
      <c r="A44" s="67" t="s">
        <v>31</v>
      </c>
      <c r="B44" s="7" t="s">
        <v>16</v>
      </c>
      <c r="C44" s="13">
        <v>0</v>
      </c>
      <c r="D44" s="8">
        <v>12</v>
      </c>
      <c r="E44" s="8">
        <f t="shared" si="2"/>
        <v>0</v>
      </c>
      <c r="F44" s="9"/>
      <c r="G44" s="9"/>
      <c r="H44" s="9"/>
      <c r="I44" s="100"/>
      <c r="J44" s="99"/>
    </row>
    <row r="45" spans="1:10" x14ac:dyDescent="0.25">
      <c r="A45" s="88"/>
      <c r="B45" s="14" t="s">
        <v>17</v>
      </c>
      <c r="C45" s="13">
        <v>0</v>
      </c>
      <c r="D45" s="15">
        <v>12</v>
      </c>
      <c r="E45" s="8">
        <f t="shared" si="2"/>
        <v>0</v>
      </c>
      <c r="F45" s="16"/>
      <c r="G45" s="16"/>
      <c r="H45" s="16"/>
      <c r="I45" s="100"/>
      <c r="J45" s="99"/>
    </row>
    <row r="46" spans="1:10" x14ac:dyDescent="0.25">
      <c r="A46" s="52" t="s">
        <v>48</v>
      </c>
      <c r="B46" s="53"/>
      <c r="C46" s="54">
        <f>C18+C25+C34+C39</f>
        <v>304.44</v>
      </c>
      <c r="D46" s="54"/>
      <c r="E46" s="54">
        <f>E18+E25+E34+E39</f>
        <v>25336.05</v>
      </c>
      <c r="F46" s="55"/>
      <c r="G46" s="55"/>
      <c r="H46" s="55"/>
      <c r="I46" s="100"/>
      <c r="J46" s="99"/>
    </row>
    <row r="47" spans="1:10" ht="15.75" thickBot="1" x14ac:dyDescent="0.3">
      <c r="A47" s="56" t="s">
        <v>49</v>
      </c>
      <c r="B47" s="57"/>
      <c r="C47" s="58">
        <f>C46</f>
        <v>304.44</v>
      </c>
      <c r="D47" s="58"/>
      <c r="E47" s="58">
        <f>E46</f>
        <v>25336.05</v>
      </c>
      <c r="F47" s="58"/>
      <c r="G47" s="59">
        <v>1266.8</v>
      </c>
      <c r="H47" s="60">
        <v>0.1</v>
      </c>
      <c r="I47" s="100"/>
      <c r="J47" s="99"/>
    </row>
    <row r="48" spans="1:10" ht="15.75" thickBot="1" x14ac:dyDescent="0.3">
      <c r="A48" s="61" t="s">
        <v>35</v>
      </c>
      <c r="B48" s="62"/>
      <c r="C48" s="63">
        <f>C47</f>
        <v>304.44</v>
      </c>
      <c r="D48" s="63"/>
      <c r="E48" s="63">
        <f>E47</f>
        <v>25336.05</v>
      </c>
      <c r="F48" s="64"/>
      <c r="G48" s="65">
        <f>G47</f>
        <v>1266.8</v>
      </c>
      <c r="H48" s="64"/>
      <c r="I48" s="47"/>
      <c r="J48" s="48"/>
    </row>
    <row r="49" spans="1:10" ht="28.5" customHeight="1" x14ac:dyDescent="0.25">
      <c r="A49" s="17"/>
      <c r="B49" s="17"/>
      <c r="C49" s="17"/>
      <c r="D49" s="18"/>
      <c r="E49" s="18"/>
      <c r="F49" s="18"/>
      <c r="G49" s="18"/>
      <c r="H49" s="40"/>
      <c r="I49" s="41"/>
      <c r="J49" s="42"/>
    </row>
    <row r="50" spans="1:10" x14ac:dyDescent="0.25">
      <c r="D50" s="17"/>
      <c r="E50" s="17"/>
      <c r="F50" s="17"/>
      <c r="G50" s="19"/>
      <c r="H50" s="43"/>
      <c r="I50" s="41"/>
      <c r="J50" s="42"/>
    </row>
    <row r="51" spans="1:10" x14ac:dyDescent="0.25">
      <c r="D51" s="17"/>
      <c r="E51" s="17"/>
      <c r="F51" s="17"/>
      <c r="G51" s="17"/>
      <c r="H51" s="44"/>
      <c r="I51" s="41"/>
      <c r="J51" s="42"/>
    </row>
    <row r="52" spans="1:10" x14ac:dyDescent="0.25">
      <c r="H52" s="45"/>
      <c r="I52" s="41"/>
      <c r="J52" s="45"/>
    </row>
    <row r="53" spans="1:10" ht="18" x14ac:dyDescent="0.25">
      <c r="A53" s="94" t="s">
        <v>34</v>
      </c>
      <c r="B53" s="94"/>
      <c r="C53" s="94"/>
      <c r="H53" s="45"/>
      <c r="I53" s="41"/>
      <c r="J53" s="45"/>
    </row>
    <row r="54" spans="1:10" ht="18" x14ac:dyDescent="0.25">
      <c r="A54" s="66" t="s">
        <v>32</v>
      </c>
      <c r="B54" s="66"/>
      <c r="C54" s="66"/>
    </row>
  </sheetData>
  <mergeCells count="32">
    <mergeCell ref="A44:A45"/>
    <mergeCell ref="A35:A36"/>
    <mergeCell ref="A8:J8"/>
    <mergeCell ref="A9:J9"/>
    <mergeCell ref="A10:J10"/>
    <mergeCell ref="A11:A13"/>
    <mergeCell ref="B11:B13"/>
    <mergeCell ref="C11:C13"/>
    <mergeCell ref="D11:D12"/>
    <mergeCell ref="J15:J47"/>
    <mergeCell ref="I15:I47"/>
    <mergeCell ref="H11:H12"/>
    <mergeCell ref="I11:I13"/>
    <mergeCell ref="E11:E12"/>
    <mergeCell ref="F11:F12"/>
    <mergeCell ref="G11:G12"/>
    <mergeCell ref="F1:G1"/>
    <mergeCell ref="A15:H15"/>
    <mergeCell ref="A42:A43"/>
    <mergeCell ref="J11:J13"/>
    <mergeCell ref="A53:C53"/>
    <mergeCell ref="A16:H16"/>
    <mergeCell ref="A17:H17"/>
    <mergeCell ref="A19:A20"/>
    <mergeCell ref="A21:A22"/>
    <mergeCell ref="A23:A24"/>
    <mergeCell ref="A26:A27"/>
    <mergeCell ref="A28:A29"/>
    <mergeCell ref="A30:A31"/>
    <mergeCell ref="A32:A33"/>
    <mergeCell ref="A37:A38"/>
    <mergeCell ref="A40:A41"/>
  </mergeCells>
  <pageMargins left="0.55118110236220474" right="0.70866141732283472" top="0.74803149606299213" bottom="0.74803149606299213" header="0.31496062992125984" footer="0.31496062992125984"/>
  <pageSetup paperSize="9" scale="53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2</vt:i4>
      </vt:variant>
    </vt:vector>
  </HeadingPairs>
  <TitlesOfParts>
    <vt:vector size="6" baseType="lpstr">
      <vt:lpstr>Лист1 (2)</vt:lpstr>
      <vt:lpstr>Лист1</vt:lpstr>
      <vt:lpstr>Лист2</vt:lpstr>
      <vt:lpstr>Лист3</vt:lpstr>
      <vt:lpstr>Лист1!Област_печат</vt:lpstr>
      <vt:lpstr>'Лист1 (2)'!Област_печат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Dikoff</dc:creator>
  <cp:lastModifiedBy>USER</cp:lastModifiedBy>
  <cp:lastPrinted>2021-06-25T07:48:22Z</cp:lastPrinted>
  <dcterms:created xsi:type="dcterms:W3CDTF">2017-01-23T09:37:11Z</dcterms:created>
  <dcterms:modified xsi:type="dcterms:W3CDTF">2021-06-25T10:26:20Z</dcterms:modified>
</cp:coreProperties>
</file>